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0" yWindow="1260" windowWidth="15600" windowHeight="9240" activeTab="1"/>
  </bookViews>
  <sheets>
    <sheet name="01.01.2016" sheetId="2" r:id="rId1"/>
    <sheet name="ВУС" sheetId="3" r:id="rId2"/>
  </sheets>
  <calcPr calcId="124519"/>
</workbook>
</file>

<file path=xl/calcChain.xml><?xml version="1.0" encoding="utf-8"?>
<calcChain xmlns="http://schemas.openxmlformats.org/spreadsheetml/2006/main">
  <c r="CQ15" i="3"/>
  <c r="EX24" i="2"/>
  <c r="EX23"/>
  <c r="DO23"/>
  <c r="DO25" s="1"/>
  <c r="DC24"/>
  <c r="DC23"/>
  <c r="CQ23"/>
  <c r="CQ25" s="1"/>
  <c r="CA25"/>
  <c r="BL25"/>
  <c r="EA15"/>
  <c r="EA18" s="1"/>
  <c r="CA18"/>
  <c r="BL18"/>
  <c r="DO16"/>
  <c r="DO17"/>
  <c r="DC16"/>
  <c r="DC17"/>
  <c r="CQ16"/>
  <c r="CQ17"/>
  <c r="EM16"/>
  <c r="EM17"/>
  <c r="EM15"/>
  <c r="EM18" s="1"/>
  <c r="DO15"/>
  <c r="DO18" s="1"/>
  <c r="DC15"/>
  <c r="DC18" s="1"/>
  <c r="CQ15"/>
  <c r="EX15" i="3" l="1"/>
  <c r="DC25" i="2"/>
  <c r="EX25"/>
  <c r="EX15"/>
  <c r="EX16"/>
  <c r="EX17"/>
  <c r="CQ18"/>
  <c r="EX18" l="1"/>
</calcChain>
</file>

<file path=xl/sharedStrings.xml><?xml version="1.0" encoding="utf-8"?>
<sst xmlns="http://schemas.openxmlformats.org/spreadsheetml/2006/main" count="132" uniqueCount="67">
  <si>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</si>
  <si>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</si>
  <si>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</si>
  <si>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</si>
  <si>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</si>
  <si>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</si>
  <si>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</si>
  <si>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</si>
  <si>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</si>
  <si>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Приказом организации от "</t>
  </si>
  <si>
    <t>"</t>
  </si>
  <si>
    <t xml:space="preserve">г. № </t>
  </si>
  <si>
    <t>Штат в количестве</t>
  </si>
  <si>
    <t>единиц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</si>
  <si>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</si>
  <si>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</si>
  <si>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</si>
  <si>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</si>
  <si>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</si>
  <si>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</si>
  <si>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</si>
  <si>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</si>
  <si>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Надбавки, руб.</t>
  </si>
  <si>
    <t>Примечание</t>
  </si>
  <si>
    <t>Итого</t>
  </si>
  <si>
    <t>Руководитель кадровой службы</t>
  </si>
  <si>
    <t>(должность)</t>
  </si>
  <si>
    <t>(личная подпись)</t>
  </si>
  <si>
    <t>(расшифровка подписи)</t>
  </si>
  <si>
    <t>Унифицированная форма № Т-3
Утверждена Постановлением Госкомстата России
от 05.01.2004 № 1</t>
  </si>
  <si>
    <t>Должность (специальность, профессия), разряд, класс (категория) квалификации</t>
  </si>
  <si>
    <t>АДМИНИСТРАЦИЯ МУНИЦИПАЛЬНОГО ОБРАЗОВАНИЯ - СЕЛЬСКОЕ ПОСЕЛЕНИЕ "СЕЛО СРЕДНИЕ ПАХАЧИ"</t>
  </si>
  <si>
    <t>Глава администрации</t>
  </si>
  <si>
    <t>выслуга лет</t>
  </si>
  <si>
    <t>особые условия</t>
  </si>
  <si>
    <t>денежное поощрение</t>
  </si>
  <si>
    <t>Заместитель главы администрации</t>
  </si>
  <si>
    <t>Главный специалист - эксперт</t>
  </si>
  <si>
    <t>Водитель</t>
  </si>
  <si>
    <t>Уборщик служебных помещений</t>
  </si>
  <si>
    <t>Администрация</t>
  </si>
  <si>
    <t>Эвыгина А.С.</t>
  </si>
  <si>
    <t>главный специалист</t>
  </si>
  <si>
    <t>31</t>
  </si>
  <si>
    <t>декабря</t>
  </si>
  <si>
    <t>Районный коэффициент и северные надбавки -180%%</t>
  </si>
  <si>
    <t>04159890</t>
  </si>
  <si>
    <t xml:space="preserve">за работу со сведениями, составляющими гос.тайну </t>
  </si>
  <si>
    <t>материальная помощь</t>
  </si>
  <si>
    <t>Итого:</t>
  </si>
  <si>
    <t>Всего, руб.
(гр. 5 + гр. 7 + гр. 9 + гр. 11 + гр. 13 + гр. 15)</t>
  </si>
  <si>
    <t>ППК</t>
  </si>
  <si>
    <t>интенсивность</t>
  </si>
  <si>
    <t>15</t>
  </si>
  <si>
    <t>01 января</t>
  </si>
  <si>
    <t>10</t>
  </si>
  <si>
    <t>16</t>
  </si>
  <si>
    <t>24</t>
  </si>
  <si>
    <t>сентября</t>
  </si>
  <si>
    <t>38</t>
  </si>
  <si>
    <t>5,0 (Пять)</t>
  </si>
  <si>
    <t>доплата за вредность</t>
  </si>
  <si>
    <t>24.09.2015</t>
  </si>
  <si>
    <t>11</t>
  </si>
  <si>
    <t>0,5 (Ноль целых пять десятых)</t>
  </si>
  <si>
    <t>Первичный воинский учет</t>
  </si>
  <si>
    <t xml:space="preserve">Специалист 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</si>
</sst>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/>
    <xf numFmtId="0" fontId="5" fillId="0" borderId="0" xfId="0" applyFont="1"/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9" fontId="2" fillId="0" borderId="0" xfId="1" applyFont="1"/>
    <xf numFmtId="9" fontId="1" fillId="0" borderId="0" xfId="1" applyFont="1"/>
    <xf numFmtId="9" fontId="1" fillId="0" borderId="6" xfId="1" applyFont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1" applyNumberFormat="1" applyFont="1"/>
    <xf numFmtId="3" fontId="1" fillId="0" borderId="0" xfId="1" applyNumberFormat="1" applyFont="1"/>
    <xf numFmtId="3" fontId="1" fillId="0" borderId="6" xfId="1" applyNumberFormat="1" applyFont="1" applyBorder="1" applyAlignment="1">
      <alignment horizontal="center"/>
    </xf>
    <xf numFmtId="3" fontId="7" fillId="0" borderId="6" xfId="1" applyNumberFormat="1" applyFont="1" applyFill="1" applyBorder="1" applyAlignment="1">
      <alignment horizontal="center"/>
    </xf>
    <xf numFmtId="9" fontId="2" fillId="0" borderId="6" xfId="1" applyFont="1" applyBorder="1" applyAlignment="1">
      <alignment horizontal="center"/>
    </xf>
    <xf numFmtId="0" fontId="3" fillId="0" borderId="0" xfId="0" applyFont="1" applyAlignment="1">
      <alignment horizontal="right"/>
    </xf>
    <xf numFmtId="9" fontId="5" fillId="0" borderId="6" xfId="1" applyFont="1" applyFill="1" applyBorder="1" applyAlignment="1">
      <alignment horizontal="center"/>
    </xf>
    <xf numFmtId="3" fontId="6" fillId="0" borderId="6" xfId="1" applyNumberFormat="1" applyFont="1" applyFill="1" applyBorder="1" applyAlignment="1">
      <alignment horizontal="center"/>
    </xf>
    <xf numFmtId="4" fontId="6" fillId="0" borderId="6" xfId="0" applyNumberFormat="1" applyFont="1" applyFill="1" applyBorder="1" applyAlignment="1">
      <alignment horizontal="center"/>
    </xf>
    <xf numFmtId="9" fontId="3" fillId="0" borderId="6" xfId="1" applyFont="1" applyFill="1" applyBorder="1" applyAlignment="1">
      <alignment horizontal="center"/>
    </xf>
    <xf numFmtId="164" fontId="3" fillId="0" borderId="6" xfId="1" applyNumberFormat="1" applyFont="1" applyFill="1" applyBorder="1" applyAlignment="1">
      <alignment horizontal="center"/>
    </xf>
    <xf numFmtId="10" fontId="3" fillId="0" borderId="6" xfId="1" applyNumberFormat="1" applyFont="1" applyFill="1" applyBorder="1" applyAlignment="1">
      <alignment horizontal="center"/>
    </xf>
    <xf numFmtId="164" fontId="2" fillId="0" borderId="6" xfId="1" applyNumberFormat="1" applyFont="1" applyFill="1" applyBorder="1" applyAlignment="1">
      <alignment horizontal="center"/>
    </xf>
    <xf numFmtId="164" fontId="5" fillId="0" borderId="6" xfId="1" applyNumberFormat="1" applyFont="1" applyFill="1" applyBorder="1" applyAlignment="1">
      <alignment horizontal="center"/>
    </xf>
    <xf numFmtId="10" fontId="11" fillId="0" borderId="6" xfId="1" applyNumberFormat="1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6" xfId="0" applyFont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" fontId="7" fillId="0" borderId="6" xfId="0" applyNumberFormat="1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9" fontId="2" fillId="0" borderId="3" xfId="1" applyFont="1" applyFill="1" applyBorder="1" applyAlignment="1">
      <alignment horizontal="center" vertical="center" wrapText="1"/>
    </xf>
    <xf numFmtId="9" fontId="2" fillId="0" borderId="4" xfId="1" applyFont="1" applyFill="1" applyBorder="1" applyAlignment="1">
      <alignment horizontal="center" vertical="center" wrapText="1"/>
    </xf>
    <xf numFmtId="9" fontId="2" fillId="0" borderId="5" xfId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4" fontId="8" fillId="0" borderId="6" xfId="0" applyNumberFormat="1" applyFont="1" applyFill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4" fontId="6" fillId="0" borderId="6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" xfId="0" applyNumberFormat="1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" xfId="0" applyNumberFormat="1" applyFont="1" applyFill="1" applyBorder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K29"/>
  <sheetViews>
    <sheetView view="pageBreakPreview" topLeftCell="A21" workbookViewId="0">
      <selection activeCell="CP12" sqref="CP12:EW12"/>
    </sheetView>
  </sheetViews>
  <sheetFormatPr defaultColWidth="0.85546875" defaultRowHeight="12.75"/>
  <cols>
    <col min="1" max="20" width="0.7109375" style="1" customWidth="1"/>
    <col min="21" max="30" width="0.42578125" style="1" customWidth="1"/>
    <col min="31" max="35" width="0.5703125" style="1" customWidth="1"/>
    <col min="36" max="40" width="1.28515625" style="1" customWidth="1"/>
    <col min="41" max="60" width="0.5703125" style="1" customWidth="1"/>
    <col min="61" max="61" width="0.85546875" style="1" customWidth="1"/>
    <col min="62" max="63" width="0.5703125" style="1" customWidth="1"/>
    <col min="64" max="93" width="0.7109375" style="1" customWidth="1"/>
    <col min="94" max="94" width="4.7109375" style="12" customWidth="1"/>
    <col min="95" max="105" width="0.85546875" style="1"/>
    <col min="106" max="106" width="4.7109375" style="2" customWidth="1"/>
    <col min="107" max="112" width="0.85546875" style="1"/>
    <col min="113" max="113" width="1.28515625" style="1" customWidth="1"/>
    <col min="114" max="117" width="0.85546875" style="1"/>
    <col min="118" max="118" width="3.85546875" style="19" customWidth="1"/>
    <col min="119" max="129" width="0.85546875" style="1"/>
    <col min="130" max="130" width="4.28515625" style="1" customWidth="1"/>
    <col min="131" max="141" width="0.85546875" style="1"/>
    <col min="142" max="142" width="5.7109375" style="11" customWidth="1"/>
    <col min="143" max="147" width="0.85546875" style="1"/>
    <col min="148" max="148" width="1.7109375" style="1" customWidth="1"/>
    <col min="149" max="153" width="0.85546875" style="1"/>
    <col min="154" max="178" width="0.7109375" style="1" customWidth="1"/>
    <col min="179" max="184" width="0.85546875" style="1"/>
    <col min="185" max="185" width="2.42578125" style="1" customWidth="1"/>
    <col min="186" max="16384" width="0.85546875" style="1"/>
  </cols>
  <sheetData>
    <row r="1" spans="1:193" s="2" customFormat="1" ht="35.25" customHeight="1">
      <c r="CP1" s="11"/>
      <c r="DN1" s="18"/>
      <c r="EL1" s="11"/>
      <c r="EQ1" s="10"/>
      <c r="ER1" s="10"/>
      <c r="ES1" s="10"/>
      <c r="ET1" s="10"/>
      <c r="EU1" s="10"/>
      <c r="EV1" s="10"/>
      <c r="EX1" s="10"/>
      <c r="EZ1" s="97" t="s">
        <v>29</v>
      </c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</row>
    <row r="2" spans="1:193">
      <c r="FW2" s="98" t="s">
        <v>0</v>
      </c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100"/>
    </row>
    <row r="3" spans="1:193">
      <c r="FU3" s="9" t="s">
        <v>2</v>
      </c>
      <c r="FW3" s="98" t="s">
        <v>1</v>
      </c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100"/>
    </row>
    <row r="4" spans="1:193">
      <c r="A4" s="87" t="s">
        <v>31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U4" s="9" t="s">
        <v>3</v>
      </c>
      <c r="FW4" s="101" t="s">
        <v>46</v>
      </c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3"/>
    </row>
    <row r="5" spans="1:193" s="2" customFormat="1" ht="11.25">
      <c r="A5" s="81" t="s">
        <v>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</row>
    <row r="7" spans="1:193" ht="13.5" customHeight="1">
      <c r="BQ7" s="90" t="s">
        <v>6</v>
      </c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2"/>
      <c r="CI7" s="90" t="s">
        <v>7</v>
      </c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2"/>
      <c r="DB7" s="5"/>
    </row>
    <row r="8" spans="1:193" ht="15" customHeight="1">
      <c r="BO8" s="3" t="s">
        <v>5</v>
      </c>
      <c r="BQ8" s="93" t="s">
        <v>55</v>
      </c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5"/>
      <c r="CI8" s="93" t="s">
        <v>62</v>
      </c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5"/>
      <c r="DB8" s="15"/>
      <c r="DG8" s="1" t="s">
        <v>8</v>
      </c>
    </row>
    <row r="9" spans="1:193">
      <c r="DG9" s="1" t="s">
        <v>9</v>
      </c>
      <c r="FF9" s="96" t="s">
        <v>57</v>
      </c>
      <c r="FG9" s="96"/>
      <c r="FH9" s="96"/>
      <c r="FI9" s="1" t="s">
        <v>10</v>
      </c>
      <c r="FK9" s="84" t="s">
        <v>58</v>
      </c>
      <c r="FL9" s="84"/>
      <c r="FM9" s="84"/>
      <c r="FN9" s="84"/>
      <c r="FO9" s="84"/>
      <c r="FP9" s="84"/>
      <c r="FQ9" s="84"/>
      <c r="FR9" s="84"/>
      <c r="FS9" s="84"/>
      <c r="FT9" s="104">
        <v>20</v>
      </c>
      <c r="FU9" s="104"/>
      <c r="FV9" s="104"/>
      <c r="FW9" s="104"/>
      <c r="FX9" s="105" t="s">
        <v>53</v>
      </c>
      <c r="FY9" s="105"/>
      <c r="FZ9" s="105"/>
      <c r="GB9" s="1" t="s">
        <v>11</v>
      </c>
      <c r="GG9" s="96" t="s">
        <v>59</v>
      </c>
      <c r="GH9" s="96"/>
      <c r="GI9" s="96"/>
      <c r="GJ9" s="96"/>
      <c r="GK9" s="96"/>
    </row>
    <row r="10" spans="1:193">
      <c r="AH10" s="9" t="s">
        <v>14</v>
      </c>
      <c r="AJ10" s="85" t="s">
        <v>54</v>
      </c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W10" s="1" t="s">
        <v>15</v>
      </c>
      <c r="AZ10" s="86" t="s">
        <v>43</v>
      </c>
      <c r="BA10" s="86"/>
      <c r="BB10" s="86"/>
      <c r="BC10" s="6" t="s">
        <v>10</v>
      </c>
      <c r="BD10" s="6"/>
      <c r="BE10" s="87" t="s">
        <v>44</v>
      </c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8">
        <v>20</v>
      </c>
      <c r="BR10" s="88"/>
      <c r="BS10" s="88"/>
      <c r="BT10" s="88"/>
      <c r="BU10" s="89" t="s">
        <v>56</v>
      </c>
      <c r="BV10" s="89"/>
      <c r="BW10" s="89"/>
      <c r="BY10" s="1" t="s">
        <v>16</v>
      </c>
      <c r="DG10" s="1" t="s">
        <v>12</v>
      </c>
      <c r="EX10" s="4"/>
      <c r="EY10" s="87" t="s">
        <v>60</v>
      </c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K10" s="9" t="s">
        <v>13</v>
      </c>
    </row>
    <row r="12" spans="1:193" ht="29.25" customHeight="1">
      <c r="A12" s="65" t="s">
        <v>17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7"/>
      <c r="AE12" s="68" t="s">
        <v>30</v>
      </c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70"/>
      <c r="BL12" s="68" t="s">
        <v>20</v>
      </c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70"/>
      <c r="CA12" s="74" t="s">
        <v>21</v>
      </c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6"/>
      <c r="CP12" s="74" t="s">
        <v>22</v>
      </c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6"/>
      <c r="EX12" s="50" t="s">
        <v>50</v>
      </c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2"/>
      <c r="FW12" s="50" t="s">
        <v>23</v>
      </c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2"/>
    </row>
    <row r="13" spans="1:193" ht="45.75" customHeight="1">
      <c r="A13" s="53" t="s">
        <v>18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5"/>
      <c r="U13" s="56" t="s">
        <v>19</v>
      </c>
      <c r="V13" s="57"/>
      <c r="W13" s="57"/>
      <c r="X13" s="57"/>
      <c r="Y13" s="57"/>
      <c r="Z13" s="57"/>
      <c r="AA13" s="57"/>
      <c r="AB13" s="57"/>
      <c r="AC13" s="57"/>
      <c r="AD13" s="58"/>
      <c r="AE13" s="71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3"/>
      <c r="BL13" s="71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3"/>
      <c r="CA13" s="77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9"/>
      <c r="CP13" s="59" t="s">
        <v>33</v>
      </c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1"/>
      <c r="DB13" s="59" t="s">
        <v>34</v>
      </c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1"/>
      <c r="DN13" s="59" t="s">
        <v>35</v>
      </c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1"/>
      <c r="DZ13" s="62" t="s">
        <v>47</v>
      </c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4"/>
      <c r="EL13" s="62" t="s">
        <v>48</v>
      </c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4"/>
      <c r="EX13" s="53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5"/>
      <c r="FW13" s="53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5"/>
    </row>
    <row r="14" spans="1:193">
      <c r="A14" s="44">
        <v>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>
        <v>2</v>
      </c>
      <c r="V14" s="44"/>
      <c r="W14" s="44"/>
      <c r="X14" s="44"/>
      <c r="Y14" s="44"/>
      <c r="Z14" s="44"/>
      <c r="AA14" s="44"/>
      <c r="AB14" s="44"/>
      <c r="AC14" s="44"/>
      <c r="AD14" s="44"/>
      <c r="AE14" s="44">
        <v>3</v>
      </c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>
        <v>4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>
        <v>5</v>
      </c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8">
        <v>6</v>
      </c>
      <c r="CQ14" s="44">
        <v>7</v>
      </c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8">
        <v>8</v>
      </c>
      <c r="DC14" s="44">
        <v>9</v>
      </c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20">
        <v>10</v>
      </c>
      <c r="DO14" s="44">
        <v>11</v>
      </c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20">
        <v>12</v>
      </c>
      <c r="EA14" s="44">
        <v>13</v>
      </c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20">
        <v>14</v>
      </c>
      <c r="EM14" s="44">
        <v>15</v>
      </c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>
        <v>16</v>
      </c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>
        <v>17</v>
      </c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</row>
    <row r="15" spans="1:193" ht="21.75" customHeight="1">
      <c r="A15" s="48" t="s">
        <v>40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48" t="s">
        <v>32</v>
      </c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9">
        <v>1</v>
      </c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37">
        <v>6519.11</v>
      </c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14">
        <v>0.3</v>
      </c>
      <c r="CQ15" s="37">
        <f>CA15*CP15</f>
        <v>1955.7329999999997</v>
      </c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14">
        <v>1</v>
      </c>
      <c r="DC15" s="37">
        <f>CA15*DB15</f>
        <v>6519.11</v>
      </c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21">
        <v>3</v>
      </c>
      <c r="DO15" s="37">
        <f>CA15*DN15</f>
        <v>19557.329999999998</v>
      </c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14">
        <v>0.1</v>
      </c>
      <c r="EA15" s="37">
        <f>DZ15*CA15</f>
        <v>651.91100000000006</v>
      </c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2">
        <v>0.20830000000000001</v>
      </c>
      <c r="EM15" s="37">
        <f>CA15*EL15</f>
        <v>1357.930613</v>
      </c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>
        <f>CA15+CQ15+DC15+DO15+EA15+EM15</f>
        <v>36561.124612999993</v>
      </c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80" t="s">
        <v>45</v>
      </c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</row>
    <row r="16" spans="1:193" ht="27" customHeight="1">
      <c r="A16" s="48" t="s">
        <v>40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48" t="s">
        <v>36</v>
      </c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9">
        <v>1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37">
        <v>5084.91</v>
      </c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14">
        <v>0.1</v>
      </c>
      <c r="CQ16" s="37">
        <f t="shared" ref="CQ16:CQ17" si="0">CA16*CP16</f>
        <v>508.49099999999999</v>
      </c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14">
        <v>0.72</v>
      </c>
      <c r="DC16" s="37">
        <f t="shared" ref="DC16:DC17" si="1">CA16*DB16</f>
        <v>3661.1351999999997</v>
      </c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21">
        <v>1.85</v>
      </c>
      <c r="DO16" s="37">
        <f t="shared" ref="DO16:DO17" si="2">CA16*DN16</f>
        <v>9407.0835000000006</v>
      </c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14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2">
        <v>0.20830000000000001</v>
      </c>
      <c r="EM16" s="37">
        <f t="shared" ref="EM16:EM17" si="3">CA16*EL16</f>
        <v>1059.186753</v>
      </c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>
        <f t="shared" ref="EX16:EX17" si="4">CA16+CQ16+DC16+DO16+EA16+EM16</f>
        <v>19720.806452999997</v>
      </c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80" t="s">
        <v>45</v>
      </c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</row>
    <row r="17" spans="1:193" ht="27" customHeight="1">
      <c r="A17" s="48" t="s">
        <v>40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48" t="s">
        <v>37</v>
      </c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9">
        <v>1</v>
      </c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37">
        <v>3899.28</v>
      </c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14">
        <v>0.3</v>
      </c>
      <c r="CQ17" s="37">
        <f t="shared" si="0"/>
        <v>1169.7840000000001</v>
      </c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14">
        <v>0.6</v>
      </c>
      <c r="DC17" s="37">
        <f t="shared" si="1"/>
        <v>2339.5680000000002</v>
      </c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21">
        <v>1</v>
      </c>
      <c r="DO17" s="37">
        <f t="shared" si="2"/>
        <v>3899.28</v>
      </c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14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2">
        <v>0.20830000000000001</v>
      </c>
      <c r="EM17" s="37">
        <f t="shared" si="3"/>
        <v>812.22002400000008</v>
      </c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>
        <f t="shared" si="4"/>
        <v>12120.132024</v>
      </c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80" t="s">
        <v>45</v>
      </c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</row>
    <row r="18" spans="1:193" s="6" customFormat="1" ht="20.25" customHeight="1">
      <c r="A18" s="40" t="s">
        <v>49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2"/>
      <c r="BL18" s="43">
        <f>SUM(BL15:BZ17)</f>
        <v>3</v>
      </c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38">
        <f>SUM(CA15:CO17)</f>
        <v>15503.300000000001</v>
      </c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27"/>
      <c r="CQ18" s="38">
        <f>SUM(CQ15:DA17)</f>
        <v>3634.0079999999998</v>
      </c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27"/>
      <c r="DC18" s="38">
        <f>SUM(DC15:DM17)</f>
        <v>12519.813200000001</v>
      </c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28"/>
      <c r="DO18" s="38">
        <f>SUM(DO15:DY17)</f>
        <v>32863.693500000001</v>
      </c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27"/>
      <c r="EA18" s="38">
        <f>SUM(EA15:EK17)</f>
        <v>651.91100000000006</v>
      </c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29"/>
      <c r="EM18" s="38">
        <f>SUM(EM15:EW17)</f>
        <v>3229.3373900000001</v>
      </c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>
        <f>SUM(EX15:FV17)</f>
        <v>68402.063089999996</v>
      </c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</row>
    <row r="19" spans="1:193" ht="9.75" customHeight="1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7"/>
    </row>
    <row r="20" spans="1:193" ht="26.25" customHeight="1">
      <c r="A20" s="65" t="s">
        <v>17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7"/>
      <c r="AE20" s="68" t="s">
        <v>30</v>
      </c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70"/>
      <c r="BL20" s="68" t="s">
        <v>20</v>
      </c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  <c r="CA20" s="74" t="s">
        <v>21</v>
      </c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6"/>
      <c r="CP20" s="74" t="s">
        <v>22</v>
      </c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6"/>
      <c r="EX20" s="50" t="s">
        <v>50</v>
      </c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2"/>
      <c r="FW20" s="50" t="s">
        <v>23</v>
      </c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2"/>
    </row>
    <row r="21" spans="1:193" ht="24.75" customHeight="1">
      <c r="A21" s="53" t="s">
        <v>18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5"/>
      <c r="U21" s="56" t="s">
        <v>19</v>
      </c>
      <c r="V21" s="57"/>
      <c r="W21" s="57"/>
      <c r="X21" s="57"/>
      <c r="Y21" s="57"/>
      <c r="Z21" s="57"/>
      <c r="AA21" s="57"/>
      <c r="AB21" s="57"/>
      <c r="AC21" s="57"/>
      <c r="AD21" s="58"/>
      <c r="AE21" s="71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3"/>
      <c r="BL21" s="71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3"/>
      <c r="CA21" s="77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9"/>
      <c r="CP21" s="59" t="s">
        <v>61</v>
      </c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1"/>
      <c r="DB21" s="59" t="s">
        <v>51</v>
      </c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1"/>
      <c r="DN21" s="59" t="s">
        <v>52</v>
      </c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1"/>
      <c r="DZ21" s="62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4"/>
      <c r="EL21" s="62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4"/>
      <c r="EX21" s="53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5"/>
      <c r="FW21" s="53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5"/>
    </row>
    <row r="22" spans="1:193" ht="14.25" customHeight="1">
      <c r="A22" s="44">
        <v>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>
        <v>2</v>
      </c>
      <c r="V22" s="44"/>
      <c r="W22" s="44"/>
      <c r="X22" s="44"/>
      <c r="Y22" s="44"/>
      <c r="Z22" s="44"/>
      <c r="AA22" s="44"/>
      <c r="AB22" s="44"/>
      <c r="AC22" s="44"/>
      <c r="AD22" s="44"/>
      <c r="AE22" s="44">
        <v>3</v>
      </c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>
        <v>4</v>
      </c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>
        <v>5</v>
      </c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13"/>
      <c r="CQ22" s="44">
        <v>6</v>
      </c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16"/>
      <c r="DC22" s="44">
        <v>7</v>
      </c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20"/>
      <c r="DO22" s="44">
        <v>8</v>
      </c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22"/>
      <c r="EA22" s="44">
        <v>8</v>
      </c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22"/>
      <c r="EM22" s="44">
        <v>8</v>
      </c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>
        <v>9</v>
      </c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>
        <v>10</v>
      </c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</row>
    <row r="23" spans="1:193" ht="23.25" customHeight="1">
      <c r="A23" s="48" t="s">
        <v>40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48" t="s">
        <v>38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9">
        <v>1</v>
      </c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37">
        <v>3225.39</v>
      </c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14">
        <v>0.12</v>
      </c>
      <c r="CQ23" s="37">
        <f>CA23*CP23</f>
        <v>387.04679999999996</v>
      </c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0">
        <v>2</v>
      </c>
      <c r="DC23" s="37">
        <f>CA23*DB23</f>
        <v>6450.78</v>
      </c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14">
        <v>0.2</v>
      </c>
      <c r="DO23" s="37">
        <f>DN23*CA23</f>
        <v>645.07799999999997</v>
      </c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21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14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>
        <f t="shared" ref="EX23:EX24" si="5">CA23+CQ23+DC23+DO23+EA23+EM23</f>
        <v>10708.2948</v>
      </c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80" t="s">
        <v>45</v>
      </c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</row>
    <row r="24" spans="1:193" ht="25.5" customHeight="1">
      <c r="A24" s="48" t="s">
        <v>40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48" t="s">
        <v>39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9">
        <v>1</v>
      </c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37">
        <v>2626.14</v>
      </c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14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0">
        <v>1.5</v>
      </c>
      <c r="DC24" s="37">
        <f>CA24*DB24</f>
        <v>3939.21</v>
      </c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21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21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14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>
        <f t="shared" si="5"/>
        <v>6565.35</v>
      </c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80" t="s">
        <v>45</v>
      </c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</row>
    <row r="25" spans="1:193" s="6" customFormat="1" ht="18.75" customHeight="1">
      <c r="BJ25" s="23" t="s">
        <v>24</v>
      </c>
      <c r="BL25" s="82">
        <f>SUM(BL23:BZ24)</f>
        <v>2</v>
      </c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3">
        <f>SUM(CA23:CO24)</f>
        <v>5851.53</v>
      </c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24"/>
      <c r="CQ25" s="83">
        <f>SUM(CQ23:DA24)</f>
        <v>387.04679999999996</v>
      </c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31"/>
      <c r="DC25" s="83">
        <f>SUM(DC23:DM24)</f>
        <v>10389.99</v>
      </c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25"/>
      <c r="DO25" s="83">
        <f>SUM(DO23:DY24)</f>
        <v>645.07799999999997</v>
      </c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26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24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>
        <f>SUM(EX23:FV24)</f>
        <v>17273.644800000002</v>
      </c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</row>
    <row r="27" spans="1:193">
      <c r="A27" s="6" t="s">
        <v>25</v>
      </c>
      <c r="AJ27" s="84" t="s">
        <v>42</v>
      </c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4"/>
      <c r="CB27" s="4"/>
      <c r="CC27" s="4"/>
      <c r="CD27" s="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17"/>
      <c r="DG27" s="84" t="s">
        <v>41</v>
      </c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</row>
    <row r="28" spans="1:193" s="2" customFormat="1" ht="11.25">
      <c r="A28" s="7"/>
      <c r="AJ28" s="81" t="s">
        <v>26</v>
      </c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5"/>
      <c r="CB28" s="5"/>
      <c r="CC28" s="5"/>
      <c r="CD28" s="5"/>
      <c r="CE28" s="81" t="s">
        <v>27</v>
      </c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5"/>
      <c r="DG28" s="81" t="s">
        <v>28</v>
      </c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</row>
    <row r="29" spans="1:193">
      <c r="A29" s="6"/>
    </row>
  </sheetData>
  <mergeCells count="158">
    <mergeCell ref="BQ7:CH7"/>
    <mergeCell ref="CI7:DA7"/>
    <mergeCell ref="BQ8:CH8"/>
    <mergeCell ref="CI8:DA8"/>
    <mergeCell ref="FF9:FH9"/>
    <mergeCell ref="FK9:FS9"/>
    <mergeCell ref="EZ1:GK1"/>
    <mergeCell ref="FW2:GK2"/>
    <mergeCell ref="FW3:GK3"/>
    <mergeCell ref="A4:FJ4"/>
    <mergeCell ref="FW4:GK4"/>
    <mergeCell ref="A5:FJ5"/>
    <mergeCell ref="FT9:FW9"/>
    <mergeCell ref="FX9:FZ9"/>
    <mergeCell ref="GG9:GK9"/>
    <mergeCell ref="AJ10:AU10"/>
    <mergeCell ref="AZ10:BB10"/>
    <mergeCell ref="BE10:BP10"/>
    <mergeCell ref="BQ10:BT10"/>
    <mergeCell ref="BU10:BW10"/>
    <mergeCell ref="EY10:GC10"/>
    <mergeCell ref="FW12:GK13"/>
    <mergeCell ref="A13:T13"/>
    <mergeCell ref="U13:AD13"/>
    <mergeCell ref="DN13:DY13"/>
    <mergeCell ref="EL13:EW13"/>
    <mergeCell ref="DZ13:EK13"/>
    <mergeCell ref="A12:AD12"/>
    <mergeCell ref="AE12:BK13"/>
    <mergeCell ref="BL12:BZ13"/>
    <mergeCell ref="CA12:CO13"/>
    <mergeCell ref="CP12:EW12"/>
    <mergeCell ref="EX12:FV13"/>
    <mergeCell ref="CP13:DA13"/>
    <mergeCell ref="DB13:DM13"/>
    <mergeCell ref="A15:T15"/>
    <mergeCell ref="U15:AD15"/>
    <mergeCell ref="AE15:BK15"/>
    <mergeCell ref="BL15:BZ15"/>
    <mergeCell ref="CA15:CO15"/>
    <mergeCell ref="A14:T14"/>
    <mergeCell ref="U14:AD14"/>
    <mergeCell ref="AE14:BK14"/>
    <mergeCell ref="BL14:BZ14"/>
    <mergeCell ref="CA14:CO14"/>
    <mergeCell ref="CQ15:DA15"/>
    <mergeCell ref="DC15:DM15"/>
    <mergeCell ref="DO15:DY15"/>
    <mergeCell ref="EM15:EW15"/>
    <mergeCell ref="EX15:FV15"/>
    <mergeCell ref="FW15:GK15"/>
    <mergeCell ref="EA15:EK15"/>
    <mergeCell ref="DC14:DM14"/>
    <mergeCell ref="DO14:DY14"/>
    <mergeCell ref="EM14:EW14"/>
    <mergeCell ref="EX14:FV14"/>
    <mergeCell ref="FW14:GK14"/>
    <mergeCell ref="CQ14:DA14"/>
    <mergeCell ref="EA14:EK14"/>
    <mergeCell ref="FW23:GK23"/>
    <mergeCell ref="EA23:EK23"/>
    <mergeCell ref="A23:T23"/>
    <mergeCell ref="U23:AD23"/>
    <mergeCell ref="AE23:BK23"/>
    <mergeCell ref="BL23:BZ23"/>
    <mergeCell ref="CA23:CO23"/>
    <mergeCell ref="DC22:DM22"/>
    <mergeCell ref="DC18:DM18"/>
    <mergeCell ref="EM23:EW23"/>
    <mergeCell ref="EX23:FV23"/>
    <mergeCell ref="CQ22:DA22"/>
    <mergeCell ref="EX20:FV21"/>
    <mergeCell ref="A24:T24"/>
    <mergeCell ref="U24:AD24"/>
    <mergeCell ref="AE24:BK24"/>
    <mergeCell ref="BL24:BZ24"/>
    <mergeCell ref="CA24:CO24"/>
    <mergeCell ref="CQ24:DA24"/>
    <mergeCell ref="CQ23:DA23"/>
    <mergeCell ref="DC23:DM23"/>
    <mergeCell ref="DO23:DY23"/>
    <mergeCell ref="FW24:GK24"/>
    <mergeCell ref="BL25:BZ25"/>
    <mergeCell ref="CA25:CO25"/>
    <mergeCell ref="CQ25:DA25"/>
    <mergeCell ref="DC25:DM25"/>
    <mergeCell ref="DO25:DY25"/>
    <mergeCell ref="EM25:EW25"/>
    <mergeCell ref="EX25:FV25"/>
    <mergeCell ref="AJ27:BZ27"/>
    <mergeCell ref="CE27:DA27"/>
    <mergeCell ref="DG27:FV27"/>
    <mergeCell ref="DC17:DM17"/>
    <mergeCell ref="DO17:DY17"/>
    <mergeCell ref="EM17:EW17"/>
    <mergeCell ref="EX17:FV17"/>
    <mergeCell ref="DC16:DM16"/>
    <mergeCell ref="DO16:DY16"/>
    <mergeCell ref="EM16:EW16"/>
    <mergeCell ref="EX16:FV16"/>
    <mergeCell ref="AJ28:BZ28"/>
    <mergeCell ref="CE28:DA28"/>
    <mergeCell ref="DG28:FV28"/>
    <mergeCell ref="DC24:DM24"/>
    <mergeCell ref="DO24:DY24"/>
    <mergeCell ref="EM24:EW24"/>
    <mergeCell ref="EX24:FV24"/>
    <mergeCell ref="BL16:BZ16"/>
    <mergeCell ref="CA16:CO16"/>
    <mergeCell ref="CQ16:DA16"/>
    <mergeCell ref="BL17:BZ17"/>
    <mergeCell ref="CA17:CO17"/>
    <mergeCell ref="AE16:BK16"/>
    <mergeCell ref="FW20:GK21"/>
    <mergeCell ref="A21:T21"/>
    <mergeCell ref="U21:AD21"/>
    <mergeCell ref="CP21:DA21"/>
    <mergeCell ref="DB21:DM21"/>
    <mergeCell ref="DN21:DY21"/>
    <mergeCell ref="DZ21:EK21"/>
    <mergeCell ref="EL21:EW21"/>
    <mergeCell ref="EA16:EK16"/>
    <mergeCell ref="EA17:EK17"/>
    <mergeCell ref="A20:AD20"/>
    <mergeCell ref="AE20:BK21"/>
    <mergeCell ref="BL20:BZ21"/>
    <mergeCell ref="CA20:CO21"/>
    <mergeCell ref="CP20:EW20"/>
    <mergeCell ref="FW17:GK17"/>
    <mergeCell ref="FW16:GK16"/>
    <mergeCell ref="A17:T17"/>
    <mergeCell ref="U17:AD17"/>
    <mergeCell ref="A16:T16"/>
    <mergeCell ref="CQ17:DA17"/>
    <mergeCell ref="U16:AD16"/>
    <mergeCell ref="EA24:EK24"/>
    <mergeCell ref="EA25:EK25"/>
    <mergeCell ref="DO18:DY18"/>
    <mergeCell ref="EA18:EK18"/>
    <mergeCell ref="EM18:EW18"/>
    <mergeCell ref="EX18:FV18"/>
    <mergeCell ref="FW18:GK18"/>
    <mergeCell ref="A18:BK18"/>
    <mergeCell ref="BL18:BZ18"/>
    <mergeCell ref="CA18:CO18"/>
    <mergeCell ref="CQ18:DA18"/>
    <mergeCell ref="DO22:DY22"/>
    <mergeCell ref="EA22:EK22"/>
    <mergeCell ref="EM22:EW22"/>
    <mergeCell ref="EX22:FV22"/>
    <mergeCell ref="FW22:GK22"/>
    <mergeCell ref="A19:GK19"/>
    <mergeCell ref="A22:T22"/>
    <mergeCell ref="U22:AD22"/>
    <mergeCell ref="AE22:BK22"/>
    <mergeCell ref="BL22:BZ22"/>
    <mergeCell ref="CA22:CO22"/>
    <mergeCell ref="AE17:BK17"/>
  </mergeCells>
  <pageMargins left="0.39370078740157483" right="0.39370078740157483" top="0.78740157480314965" bottom="0.39370078740157483" header="0.19685039370078741" footer="0.19685039370078741"/>
  <pageSetup paperSize="9" scale="8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K20"/>
  <sheetViews>
    <sheetView tabSelected="1" view="pageBreakPreview" topLeftCell="A9" workbookViewId="0">
      <selection activeCell="AE16" sqref="AE16:BK16"/>
    </sheetView>
  </sheetViews>
  <sheetFormatPr defaultColWidth="0.85546875" defaultRowHeight="12.75"/>
  <cols>
    <col min="1" max="20" width="0.7109375" style="1" customWidth="1"/>
    <col min="21" max="30" width="0.42578125" style="1" customWidth="1"/>
    <col min="31" max="35" width="0.5703125" style="1" customWidth="1"/>
    <col min="36" max="40" width="1.28515625" style="1" customWidth="1"/>
    <col min="41" max="60" width="0.5703125" style="1" customWidth="1"/>
    <col min="61" max="61" width="0.85546875" style="1" customWidth="1"/>
    <col min="62" max="63" width="0.5703125" style="1" customWidth="1"/>
    <col min="64" max="93" width="0.7109375" style="1" customWidth="1"/>
    <col min="94" max="94" width="4.7109375" style="12" customWidth="1"/>
    <col min="95" max="105" width="0.85546875" style="1"/>
    <col min="106" max="106" width="4.7109375" style="2" customWidth="1"/>
    <col min="107" max="112" width="0.85546875" style="1"/>
    <col min="113" max="113" width="1.28515625" style="1" customWidth="1"/>
    <col min="114" max="117" width="0.85546875" style="1"/>
    <col min="118" max="118" width="3.85546875" style="19" customWidth="1"/>
    <col min="119" max="129" width="0.85546875" style="1"/>
    <col min="130" max="130" width="4.28515625" style="1" customWidth="1"/>
    <col min="131" max="141" width="0.85546875" style="1"/>
    <col min="142" max="142" width="5.7109375" style="11" customWidth="1"/>
    <col min="143" max="147" width="0.85546875" style="1"/>
    <col min="148" max="148" width="1.7109375" style="1" customWidth="1"/>
    <col min="149" max="153" width="0.85546875" style="1"/>
    <col min="154" max="178" width="0.7109375" style="1" customWidth="1"/>
    <col min="179" max="184" width="0.85546875" style="1"/>
    <col min="185" max="185" width="2.42578125" style="1" customWidth="1"/>
    <col min="186" max="16384" width="0.85546875" style="1"/>
  </cols>
  <sheetData>
    <row r="1" spans="1:193" s="2" customFormat="1" ht="35.25" customHeight="1">
      <c r="CP1" s="11"/>
      <c r="DN1" s="18"/>
      <c r="EL1" s="11"/>
      <c r="EQ1" s="33"/>
      <c r="ER1" s="33"/>
      <c r="ES1" s="33"/>
      <c r="ET1" s="33"/>
      <c r="EU1" s="33"/>
      <c r="EV1" s="33"/>
      <c r="EX1" s="33"/>
      <c r="EZ1" s="97" t="s">
        <v>29</v>
      </c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</row>
    <row r="2" spans="1:193">
      <c r="FW2" s="98" t="s">
        <v>0</v>
      </c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100"/>
    </row>
    <row r="3" spans="1:193">
      <c r="FU3" s="34" t="s">
        <v>2</v>
      </c>
      <c r="FW3" s="98" t="s">
        <v>1</v>
      </c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100"/>
    </row>
    <row r="4" spans="1:193">
      <c r="A4" s="87" t="s">
        <v>31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U4" s="34" t="s">
        <v>3</v>
      </c>
      <c r="FW4" s="101" t="s">
        <v>46</v>
      </c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3"/>
    </row>
    <row r="5" spans="1:193" s="2" customFormat="1" ht="11.25">
      <c r="A5" s="81" t="s">
        <v>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</row>
    <row r="7" spans="1:193" ht="13.5" customHeight="1">
      <c r="BQ7" s="90" t="s">
        <v>6</v>
      </c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2"/>
      <c r="CI7" s="90" t="s">
        <v>7</v>
      </c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2"/>
      <c r="DB7" s="5"/>
    </row>
    <row r="8" spans="1:193" ht="15" customHeight="1">
      <c r="BO8" s="3" t="s">
        <v>5</v>
      </c>
      <c r="BQ8" s="93" t="s">
        <v>63</v>
      </c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5"/>
      <c r="CI8" s="93" t="s">
        <v>62</v>
      </c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5"/>
      <c r="DB8" s="15"/>
      <c r="DG8" s="1" t="s">
        <v>8</v>
      </c>
    </row>
    <row r="9" spans="1:193">
      <c r="DG9" s="1" t="s">
        <v>9</v>
      </c>
      <c r="FF9" s="96" t="s">
        <v>57</v>
      </c>
      <c r="FG9" s="96"/>
      <c r="FH9" s="96"/>
      <c r="FI9" s="1" t="s">
        <v>10</v>
      </c>
      <c r="FK9" s="84" t="s">
        <v>58</v>
      </c>
      <c r="FL9" s="84"/>
      <c r="FM9" s="84"/>
      <c r="FN9" s="84"/>
      <c r="FO9" s="84"/>
      <c r="FP9" s="84"/>
      <c r="FQ9" s="84"/>
      <c r="FR9" s="84"/>
      <c r="FS9" s="84"/>
      <c r="FT9" s="104">
        <v>20</v>
      </c>
      <c r="FU9" s="104"/>
      <c r="FV9" s="104"/>
      <c r="FW9" s="104"/>
      <c r="FX9" s="105" t="s">
        <v>53</v>
      </c>
      <c r="FY9" s="105"/>
      <c r="FZ9" s="105"/>
      <c r="GB9" s="1" t="s">
        <v>11</v>
      </c>
      <c r="GG9" s="96" t="s">
        <v>59</v>
      </c>
      <c r="GH9" s="96"/>
      <c r="GI9" s="96"/>
      <c r="GJ9" s="96"/>
      <c r="GK9" s="96"/>
    </row>
    <row r="10" spans="1:193">
      <c r="AH10" s="34" t="s">
        <v>14</v>
      </c>
      <c r="AJ10" s="85" t="s">
        <v>54</v>
      </c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W10" s="1" t="s">
        <v>15</v>
      </c>
      <c r="AZ10" s="86" t="s">
        <v>43</v>
      </c>
      <c r="BA10" s="86"/>
      <c r="BB10" s="86"/>
      <c r="BC10" s="6" t="s">
        <v>10</v>
      </c>
      <c r="BD10" s="6"/>
      <c r="BE10" s="87" t="s">
        <v>44</v>
      </c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8">
        <v>20</v>
      </c>
      <c r="BR10" s="88"/>
      <c r="BS10" s="88"/>
      <c r="BT10" s="88"/>
      <c r="BU10" s="89" t="s">
        <v>56</v>
      </c>
      <c r="BV10" s="89"/>
      <c r="BW10" s="89"/>
      <c r="BY10" s="1" t="s">
        <v>16</v>
      </c>
      <c r="DG10" s="1" t="s">
        <v>12</v>
      </c>
      <c r="EX10" s="4"/>
      <c r="EY10" s="87" t="s">
        <v>64</v>
      </c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K10" s="34" t="s">
        <v>13</v>
      </c>
    </row>
    <row r="12" spans="1:193" ht="29.25" customHeight="1">
      <c r="A12" s="65" t="s">
        <v>17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7"/>
      <c r="AE12" s="68" t="s">
        <v>30</v>
      </c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70"/>
      <c r="BL12" s="68" t="s">
        <v>20</v>
      </c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70"/>
      <c r="CA12" s="74" t="s">
        <v>21</v>
      </c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6"/>
      <c r="CP12" s="74" t="s">
        <v>22</v>
      </c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6"/>
      <c r="EX12" s="50" t="s">
        <v>50</v>
      </c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2"/>
      <c r="FW12" s="50" t="s">
        <v>23</v>
      </c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2"/>
    </row>
    <row r="13" spans="1:193" ht="45.75" customHeight="1">
      <c r="A13" s="53" t="s">
        <v>18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5"/>
      <c r="U13" s="56" t="s">
        <v>19</v>
      </c>
      <c r="V13" s="57"/>
      <c r="W13" s="57"/>
      <c r="X13" s="57"/>
      <c r="Y13" s="57"/>
      <c r="Z13" s="57"/>
      <c r="AA13" s="57"/>
      <c r="AB13" s="57"/>
      <c r="AC13" s="57"/>
      <c r="AD13" s="58"/>
      <c r="AE13" s="71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3"/>
      <c r="BL13" s="71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3"/>
      <c r="CA13" s="77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9"/>
      <c r="CP13" s="59" t="s">
        <v>33</v>
      </c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1"/>
      <c r="DB13" s="59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1"/>
      <c r="DN13" s="59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1"/>
      <c r="DZ13" s="62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4"/>
      <c r="EL13" s="62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4"/>
      <c r="EX13" s="53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5"/>
      <c r="FW13" s="53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5"/>
    </row>
    <row r="14" spans="1:193">
      <c r="A14" s="44">
        <v>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>
        <v>2</v>
      </c>
      <c r="V14" s="44"/>
      <c r="W14" s="44"/>
      <c r="X14" s="44"/>
      <c r="Y14" s="44"/>
      <c r="Z14" s="44"/>
      <c r="AA14" s="44"/>
      <c r="AB14" s="44"/>
      <c r="AC14" s="44"/>
      <c r="AD14" s="44"/>
      <c r="AE14" s="44">
        <v>3</v>
      </c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>
        <v>4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>
        <v>5</v>
      </c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35">
        <v>6</v>
      </c>
      <c r="CQ14" s="44">
        <v>7</v>
      </c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35">
        <v>8</v>
      </c>
      <c r="DC14" s="44">
        <v>9</v>
      </c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20">
        <v>10</v>
      </c>
      <c r="DO14" s="44">
        <v>11</v>
      </c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20">
        <v>12</v>
      </c>
      <c r="EA14" s="44">
        <v>13</v>
      </c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20">
        <v>14</v>
      </c>
      <c r="EM14" s="44">
        <v>15</v>
      </c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>
        <v>16</v>
      </c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>
        <v>17</v>
      </c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</row>
    <row r="15" spans="1:193" ht="29.25" customHeight="1">
      <c r="A15" s="48" t="s">
        <v>65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48" t="s">
        <v>66</v>
      </c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9">
        <v>0.5</v>
      </c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37">
        <v>2013.01</v>
      </c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14">
        <v>0.3</v>
      </c>
      <c r="CQ15" s="37">
        <f>CA15*CP15</f>
        <v>603.90300000000002</v>
      </c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14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21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14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2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>
        <f>CA15+CQ15+DC15+DO15+EA15+EM15</f>
        <v>2616.913</v>
      </c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80" t="s">
        <v>45</v>
      </c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</row>
    <row r="16" spans="1:193" ht="27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14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14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21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14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2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</row>
    <row r="18" spans="1:178">
      <c r="A18" s="6" t="s">
        <v>25</v>
      </c>
      <c r="AJ18" s="84" t="s">
        <v>42</v>
      </c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4"/>
      <c r="CB18" s="4"/>
      <c r="CC18" s="4"/>
      <c r="CD18" s="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17"/>
      <c r="DG18" s="84" t="s">
        <v>41</v>
      </c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</row>
    <row r="19" spans="1:178" s="2" customFormat="1" ht="11.25">
      <c r="A19" s="7"/>
      <c r="AJ19" s="81" t="s">
        <v>26</v>
      </c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5"/>
      <c r="CB19" s="5"/>
      <c r="CC19" s="5"/>
      <c r="CD19" s="5"/>
      <c r="CE19" s="81" t="s">
        <v>27</v>
      </c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5"/>
      <c r="DG19" s="81" t="s">
        <v>28</v>
      </c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</row>
    <row r="20" spans="1:178">
      <c r="A20" s="6"/>
    </row>
  </sheetData>
  <mergeCells count="77">
    <mergeCell ref="AJ18:BZ18"/>
    <mergeCell ref="CE18:DA18"/>
    <mergeCell ref="DG18:FV18"/>
    <mergeCell ref="AJ19:BZ19"/>
    <mergeCell ref="CE19:DA19"/>
    <mergeCell ref="DG19:FV19"/>
    <mergeCell ref="DC16:DM16"/>
    <mergeCell ref="DO16:DY16"/>
    <mergeCell ref="EA16:EK16"/>
    <mergeCell ref="EM16:EW16"/>
    <mergeCell ref="EX16:FV16"/>
    <mergeCell ref="FW16:GK16"/>
    <mergeCell ref="A16:T16"/>
    <mergeCell ref="U16:AD16"/>
    <mergeCell ref="AE16:BK16"/>
    <mergeCell ref="BL16:BZ16"/>
    <mergeCell ref="CA16:CO16"/>
    <mergeCell ref="CQ16:DA16"/>
    <mergeCell ref="DC15:DM15"/>
    <mergeCell ref="DO15:DY15"/>
    <mergeCell ref="EA15:EK15"/>
    <mergeCell ref="EM15:EW15"/>
    <mergeCell ref="EX15:FV15"/>
    <mergeCell ref="FW15:GK15"/>
    <mergeCell ref="A15:T15"/>
    <mergeCell ref="U15:AD15"/>
    <mergeCell ref="AE15:BK15"/>
    <mergeCell ref="BL15:BZ15"/>
    <mergeCell ref="CA15:CO15"/>
    <mergeCell ref="CQ15:DA15"/>
    <mergeCell ref="DC14:DM14"/>
    <mergeCell ref="DO14:DY14"/>
    <mergeCell ref="EA14:EK14"/>
    <mergeCell ref="EM14:EW14"/>
    <mergeCell ref="EX14:FV14"/>
    <mergeCell ref="FW14:GK14"/>
    <mergeCell ref="A14:T14"/>
    <mergeCell ref="U14:AD14"/>
    <mergeCell ref="AE14:BK14"/>
    <mergeCell ref="BL14:BZ14"/>
    <mergeCell ref="CA14:CO14"/>
    <mergeCell ref="CQ14:DA14"/>
    <mergeCell ref="FW12:GK13"/>
    <mergeCell ref="A13:T13"/>
    <mergeCell ref="U13:AD13"/>
    <mergeCell ref="CP13:DA13"/>
    <mergeCell ref="DB13:DM13"/>
    <mergeCell ref="DN13:DY13"/>
    <mergeCell ref="DZ13:EK13"/>
    <mergeCell ref="EL13:EW13"/>
    <mergeCell ref="A12:AD12"/>
    <mergeCell ref="AE12:BK13"/>
    <mergeCell ref="BL12:BZ13"/>
    <mergeCell ref="CA12:CO13"/>
    <mergeCell ref="CP12:EW12"/>
    <mergeCell ref="EX12:FV13"/>
    <mergeCell ref="FT9:FW9"/>
    <mergeCell ref="FX9:FZ9"/>
    <mergeCell ref="GG9:GK9"/>
    <mergeCell ref="AJ10:AU10"/>
    <mergeCell ref="AZ10:BB10"/>
    <mergeCell ref="BE10:BP10"/>
    <mergeCell ref="BQ10:BT10"/>
    <mergeCell ref="BU10:BW10"/>
    <mergeCell ref="EY10:GC10"/>
    <mergeCell ref="BQ7:CH7"/>
    <mergeCell ref="CI7:DA7"/>
    <mergeCell ref="BQ8:CH8"/>
    <mergeCell ref="CI8:DA8"/>
    <mergeCell ref="FF9:FH9"/>
    <mergeCell ref="FK9:FS9"/>
    <mergeCell ref="EZ1:GK1"/>
    <mergeCell ref="FW2:GK2"/>
    <mergeCell ref="FW3:GK3"/>
    <mergeCell ref="A4:FJ4"/>
    <mergeCell ref="FW4:GK4"/>
    <mergeCell ref="A5:FJ5"/>
  </mergeCells>
  <pageMargins left="0.39370078740157483" right="0.39370078740157483" top="0.78740157480314965" bottom="0.39370078740157483" header="0.19685039370078741" footer="0.19685039370078741"/>
  <pageSetup paperSize="9" scale="8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01.01.2016</vt:lpstr>
      <vt:lpstr>ВУС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Сайт Татьяны Алексевены</dc:creator>
  <cp:lastModifiedBy>р</cp:lastModifiedBy>
  <cp:lastPrinted>2015-09-28T00:34:33Z</cp:lastPrinted>
  <dcterms:created xsi:type="dcterms:W3CDTF">2004-04-12T06:30:22Z</dcterms:created>
  <dcterms:modified xsi:type="dcterms:W3CDTF">2016-03-21T02:41:32Z</dcterms:modified>
</cp:coreProperties>
</file>